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HowardHoskins\Downloads\"/>
    </mc:Choice>
  </mc:AlternateContent>
  <xr:revisionPtr revIDLastSave="0" documentId="13_ncr:1_{BAE4C72B-9AAD-430A-92F4-3C9FFEDD4A71}" xr6:coauthVersionLast="47" xr6:coauthVersionMax="47" xr10:uidLastSave="{00000000-0000-0000-0000-000000000000}"/>
  <bookViews>
    <workbookView xWindow="-108" yWindow="-108" windowWidth="23256" windowHeight="12456" xr2:uid="{0A9F63FF-ADCB-44A0-8A96-0CCB3B32AA22}"/>
  </bookViews>
  <sheets>
    <sheet name="Ark1" sheetId="1" r:id="rId1"/>
    <sheet name="Ark2" sheetId="2" r:id="rId2"/>
    <sheet name="Ark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G7" i="1"/>
  <c r="C56" i="1"/>
  <c r="C55" i="1"/>
  <c r="C53" i="1"/>
  <c r="C54" i="1"/>
  <c r="C52" i="1"/>
  <c r="D7" i="1"/>
  <c r="C6" i="1"/>
  <c r="C7" i="1"/>
  <c r="B7" i="1"/>
  <c r="B6" i="1"/>
  <c r="D6" i="1"/>
  <c r="E6" i="1"/>
  <c r="G6" i="1"/>
  <c r="B52" i="1"/>
  <c r="B53" i="1"/>
  <c r="B54" i="1"/>
  <c r="B55" i="1"/>
  <c r="B56" i="1"/>
</calcChain>
</file>

<file path=xl/sharedStrings.xml><?xml version="1.0" encoding="utf-8"?>
<sst xmlns="http://schemas.openxmlformats.org/spreadsheetml/2006/main" count="46" uniqueCount="43">
  <si>
    <t>ASC-ASD</t>
  </si>
  <si>
    <t>Performance Anxiety</t>
  </si>
  <si>
    <t>Anxious arousal</t>
  </si>
  <si>
    <t>Separation Anxiety</t>
  </si>
  <si>
    <t>Uncertainty</t>
  </si>
  <si>
    <t>Mean</t>
  </si>
  <si>
    <t>Child, factor scores</t>
  </si>
  <si>
    <t>Parent, factor scores</t>
  </si>
  <si>
    <t>ITEM number</t>
  </si>
  <si>
    <t>CHILD</t>
  </si>
  <si>
    <t>PARENT</t>
  </si>
  <si>
    <r>
      <t xml:space="preserve">AA </t>
    </r>
    <r>
      <rPr>
        <b/>
        <sz val="10"/>
        <rFont val="Arial"/>
        <family val="2"/>
      </rPr>
      <t>1</t>
    </r>
  </si>
  <si>
    <r>
      <t>PA</t>
    </r>
    <r>
      <rPr>
        <b/>
        <sz val="10"/>
        <rFont val="Arial"/>
        <family val="2"/>
      </rPr>
      <t xml:space="preserve"> 2</t>
    </r>
  </si>
  <si>
    <r>
      <t xml:space="preserve">AA </t>
    </r>
    <r>
      <rPr>
        <b/>
        <sz val="10"/>
        <rFont val="Arial"/>
        <family val="2"/>
      </rPr>
      <t>3</t>
    </r>
  </si>
  <si>
    <r>
      <t xml:space="preserve">PA </t>
    </r>
    <r>
      <rPr>
        <b/>
        <sz val="10"/>
        <rFont val="Arial"/>
        <family val="2"/>
      </rPr>
      <t>4</t>
    </r>
  </si>
  <si>
    <r>
      <t xml:space="preserve">U </t>
    </r>
    <r>
      <rPr>
        <b/>
        <sz val="10"/>
        <rFont val="Arial"/>
        <family val="2"/>
      </rPr>
      <t>5</t>
    </r>
  </si>
  <si>
    <r>
      <t xml:space="preserve">U </t>
    </r>
    <r>
      <rPr>
        <b/>
        <sz val="10"/>
        <rFont val="Arial"/>
        <family val="2"/>
      </rPr>
      <t>6</t>
    </r>
  </si>
  <si>
    <r>
      <t xml:space="preserve">PA </t>
    </r>
    <r>
      <rPr>
        <b/>
        <sz val="10"/>
        <rFont val="Arial"/>
        <family val="2"/>
      </rPr>
      <t>7</t>
    </r>
  </si>
  <si>
    <r>
      <t xml:space="preserve">AA </t>
    </r>
    <r>
      <rPr>
        <b/>
        <sz val="10"/>
        <rFont val="Arial"/>
        <family val="2"/>
      </rPr>
      <t>8</t>
    </r>
  </si>
  <si>
    <r>
      <t xml:space="preserve">U </t>
    </r>
    <r>
      <rPr>
        <b/>
        <sz val="10"/>
        <rFont val="Arial"/>
        <family val="2"/>
      </rPr>
      <t>9</t>
    </r>
  </si>
  <si>
    <r>
      <t xml:space="preserve">U </t>
    </r>
    <r>
      <rPr>
        <b/>
        <sz val="10"/>
        <rFont val="Arial"/>
        <family val="2"/>
      </rPr>
      <t>10</t>
    </r>
  </si>
  <si>
    <r>
      <t xml:space="preserve">SA </t>
    </r>
    <r>
      <rPr>
        <b/>
        <sz val="10"/>
        <rFont val="Arial"/>
        <family val="2"/>
      </rPr>
      <t>11</t>
    </r>
  </si>
  <si>
    <r>
      <t xml:space="preserve">AA </t>
    </r>
    <r>
      <rPr>
        <b/>
        <sz val="10"/>
        <rFont val="Arial"/>
        <family val="2"/>
      </rPr>
      <t>12</t>
    </r>
  </si>
  <si>
    <r>
      <t xml:space="preserve">AA </t>
    </r>
    <r>
      <rPr>
        <b/>
        <sz val="10"/>
        <rFont val="Arial"/>
        <family val="2"/>
      </rPr>
      <t>13</t>
    </r>
  </si>
  <si>
    <r>
      <t xml:space="preserve">U </t>
    </r>
    <r>
      <rPr>
        <b/>
        <sz val="10"/>
        <rFont val="Arial"/>
        <family val="2"/>
      </rPr>
      <t>14</t>
    </r>
  </si>
  <si>
    <r>
      <t>PA</t>
    </r>
    <r>
      <rPr>
        <b/>
        <sz val="10"/>
        <rFont val="Arial"/>
        <family val="2"/>
      </rPr>
      <t xml:space="preserve"> 15</t>
    </r>
  </si>
  <si>
    <r>
      <t xml:space="preserve">U </t>
    </r>
    <r>
      <rPr>
        <b/>
        <sz val="10"/>
        <rFont val="Arial"/>
        <family val="2"/>
      </rPr>
      <t>16</t>
    </r>
  </si>
  <si>
    <r>
      <t xml:space="preserve">PA </t>
    </r>
    <r>
      <rPr>
        <b/>
        <sz val="10"/>
        <rFont val="Arial"/>
        <family val="2"/>
      </rPr>
      <t>17</t>
    </r>
  </si>
  <si>
    <r>
      <t xml:space="preserve">SA </t>
    </r>
    <r>
      <rPr>
        <b/>
        <sz val="10"/>
        <rFont val="Arial"/>
        <family val="2"/>
      </rPr>
      <t>18</t>
    </r>
  </si>
  <si>
    <r>
      <t xml:space="preserve">SA </t>
    </r>
    <r>
      <rPr>
        <b/>
        <sz val="10"/>
        <rFont val="Arial"/>
        <family val="2"/>
      </rPr>
      <t>19</t>
    </r>
  </si>
  <si>
    <r>
      <t xml:space="preserve">SA </t>
    </r>
    <r>
      <rPr>
        <b/>
        <sz val="10"/>
        <rFont val="Arial"/>
        <family val="2"/>
      </rPr>
      <t>20</t>
    </r>
  </si>
  <si>
    <r>
      <t xml:space="preserve">U </t>
    </r>
    <r>
      <rPr>
        <b/>
        <sz val="10"/>
        <rFont val="Arial"/>
        <family val="2"/>
      </rPr>
      <t>21</t>
    </r>
  </si>
  <si>
    <r>
      <t>AA</t>
    </r>
    <r>
      <rPr>
        <b/>
        <sz val="10"/>
        <rFont val="Arial"/>
        <family val="2"/>
      </rPr>
      <t xml:space="preserve"> 22</t>
    </r>
  </si>
  <si>
    <r>
      <t>U</t>
    </r>
    <r>
      <rPr>
        <b/>
        <sz val="10"/>
        <rFont val="Arial"/>
        <family val="2"/>
      </rPr>
      <t xml:space="preserve"> 23</t>
    </r>
  </si>
  <si>
    <r>
      <t xml:space="preserve">SA </t>
    </r>
    <r>
      <rPr>
        <b/>
        <sz val="10"/>
        <rFont val="Arial"/>
        <family val="2"/>
      </rPr>
      <t>24</t>
    </r>
  </si>
  <si>
    <t>SUM =</t>
  </si>
  <si>
    <t>Total ASC-ASD</t>
  </si>
  <si>
    <t>SUM PA=</t>
  </si>
  <si>
    <t>Performance anxiety</t>
  </si>
  <si>
    <t>SUM AA =</t>
  </si>
  <si>
    <t>SUM SA=</t>
  </si>
  <si>
    <t>Separation anxiety</t>
  </si>
  <si>
    <t>SUM U=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</si>
</sst>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2" fontId="2" fillId="0" borderId="0" xfId="0" applyNumberFormat="1" applyFont="1"/>
    <xf numFmtId="2" fontId="0" fillId="0" borderId="0" xfId="0" applyNumberFormat="1"/>
    <xf numFmtId="2" fontId="1" fillId="0" borderId="0" xfId="0" applyNumberFormat="1" applyFont="1"/>
    <xf numFmtId="1" fontId="2" fillId="0" borderId="0" xfId="0" applyNumberFormat="1" applyFont="1"/>
    <xf numFmtId="1" fontId="0" fillId="0" borderId="0" xfId="0" applyNumberFormat="1"/>
    <xf numFmtId="1" fontId="4" fillId="0" borderId="0" xfId="0" applyNumberFormat="1" applyFont="1" applyAlignment="1">
      <alignment horizontal="center"/>
    </xf>
    <xf numFmtId="1" fontId="1" fillId="0" borderId="0" xfId="0" applyNumberFormat="1" applyFont="1"/>
    <xf numFmtId="1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ASC-ASD subscale profiles</a:t>
            </a:r>
          </a:p>
        </c:rich>
      </c:tx>
      <c:layout>
        <c:manualLayout>
          <c:xMode val="edge"/>
          <c:yMode val="edge"/>
          <c:x val="0.27753342596881275"/>
          <c:y val="3.5969416866369966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02613510227714E-2"/>
          <c:y val="0.27492487686000766"/>
          <c:w val="0.88663538958718635"/>
          <c:h val="0.30513640178967882"/>
        </c:manualLayout>
      </c:layout>
      <c:lineChart>
        <c:grouping val="standard"/>
        <c:varyColors val="0"/>
        <c:ser>
          <c:idx val="0"/>
          <c:order val="0"/>
          <c:tx>
            <c:strRef>
              <c:f>'Ark1'!$A$6</c:f>
              <c:strCache>
                <c:ptCount val="1"/>
                <c:pt idx="0">
                  <c:v>Child, factor scores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'Ark1'!$B$5:$G$5</c:f>
              <c:strCache>
                <c:ptCount val="6"/>
                <c:pt idx="0">
                  <c:v>Performance Anxiety</c:v>
                </c:pt>
                <c:pt idx="1">
                  <c:v>Anxious arousal</c:v>
                </c:pt>
                <c:pt idx="2">
                  <c:v>Separation Anxiety</c:v>
                </c:pt>
                <c:pt idx="3">
                  <c:v>Uncertainty</c:v>
                </c:pt>
                <c:pt idx="5">
                  <c:v>Mean</c:v>
                </c:pt>
              </c:strCache>
            </c:strRef>
          </c:cat>
          <c:val>
            <c:numRef>
              <c:f>'Ark1'!$B$6:$G$6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BE-4603-AB3C-A853614A9480}"/>
            </c:ext>
          </c:extLst>
        </c:ser>
        <c:ser>
          <c:idx val="1"/>
          <c:order val="1"/>
          <c:tx>
            <c:strRef>
              <c:f>'Ark1'!$A$7</c:f>
              <c:strCache>
                <c:ptCount val="1"/>
                <c:pt idx="0">
                  <c:v>Parent, factor scores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Pt>
            <c:idx val="0"/>
            <c:marker>
              <c:spPr>
                <a:solidFill>
                  <a:srgbClr val="FF0000"/>
                </a:solidFill>
                <a:ln w="6350">
                  <a:noFill/>
                </a:ln>
              </c:spPr>
            </c:marker>
            <c:bubble3D val="0"/>
            <c:spPr>
              <a:ln w="1905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84BE-4603-AB3C-A853614A9480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4-84BE-4603-AB3C-A853614A9480}"/>
              </c:ext>
            </c:extLst>
          </c:dPt>
          <c:cat>
            <c:strRef>
              <c:f>'Ark1'!$B$5:$G$5</c:f>
              <c:strCache>
                <c:ptCount val="6"/>
                <c:pt idx="0">
                  <c:v>Performance Anxiety</c:v>
                </c:pt>
                <c:pt idx="1">
                  <c:v>Anxious arousal</c:v>
                </c:pt>
                <c:pt idx="2">
                  <c:v>Separation Anxiety</c:v>
                </c:pt>
                <c:pt idx="3">
                  <c:v>Uncertainty</c:v>
                </c:pt>
                <c:pt idx="5">
                  <c:v>Mean</c:v>
                </c:pt>
              </c:strCache>
            </c:strRef>
          </c:cat>
          <c:val>
            <c:numRef>
              <c:f>'Ark1'!$B$7:$G$7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BE-4603-AB3C-A853614A9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333680"/>
        <c:axId val="1"/>
      </c:lineChart>
      <c:catAx>
        <c:axId val="1568333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-1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8333680"/>
        <c:crosses val="autoZero"/>
        <c:crossBetween val="between"/>
        <c:majorUnit val="1"/>
        <c:minorUnit val="0.5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2156986259070557"/>
          <c:y val="0.81423090888342509"/>
          <c:w val="0.37058885286398024"/>
          <c:h val="0.17391345844615269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8</xdr:row>
      <xdr:rowOff>133350</xdr:rowOff>
    </xdr:from>
    <xdr:to>
      <xdr:col>6</xdr:col>
      <xdr:colOff>638175</xdr:colOff>
      <xdr:row>23</xdr:row>
      <xdr:rowOff>114300</xdr:rowOff>
    </xdr:to>
    <xdr:graphicFrame macro="">
      <xdr:nvGraphicFramePr>
        <xdr:cNvPr id="1121" name="Diagram 10">
          <a:extLst>
            <a:ext uri="{FF2B5EF4-FFF2-40B4-BE49-F238E27FC236}">
              <a16:creationId xmlns:a16="http://schemas.microsoft.com/office/drawing/2014/main" id="{6CC73237-3B65-1C87-67F1-D8AA9D8148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24</xdr:row>
      <xdr:rowOff>160734</xdr:rowOff>
    </xdr:from>
    <xdr:to>
      <xdr:col>6</xdr:col>
      <xdr:colOff>651525</xdr:colOff>
      <xdr:row>50</xdr:row>
      <xdr:rowOff>45720</xdr:rowOff>
    </xdr:to>
    <xdr:sp macro="" textlink="">
      <xdr:nvSpPr>
        <xdr:cNvPr id="3" name="TekstSylinder 2">
          <a:extLst>
            <a:ext uri="{FF2B5EF4-FFF2-40B4-BE49-F238E27FC236}">
              <a16:creationId xmlns:a16="http://schemas.microsoft.com/office/drawing/2014/main" id="{1C319053-AA26-783F-8E10-D0B5CC339C73}"/>
            </a:ext>
          </a:extLst>
        </xdr:cNvPr>
        <xdr:cNvSpPr txBox="1"/>
      </xdr:nvSpPr>
      <xdr:spPr>
        <a:xfrm>
          <a:off x="2842260" y="4191000"/>
          <a:ext cx="2621280" cy="4236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nb-NO" sz="1100"/>
            <a:t>This scoring</a:t>
          </a:r>
          <a:r>
            <a:rPr lang="nb-NO" sz="1100" baseline="0"/>
            <a:t> </a:t>
          </a:r>
          <a:r>
            <a:rPr lang="nb-NO" sz="1100"/>
            <a:t>program can be used for the child- and/or parent version of ACS-ASD</a:t>
          </a:r>
        </a:p>
        <a:p>
          <a:endParaRPr lang="nb-NO" sz="1100"/>
        </a:p>
        <a:p>
          <a:r>
            <a:rPr lang="nb-NO" sz="1100" b="1"/>
            <a:t>Fill</a:t>
          </a:r>
          <a:r>
            <a:rPr lang="nb-NO" sz="1100" b="1" baseline="0"/>
            <a:t> in the 24 item scores (range 0-3) in the columns (left), for child and/or parent</a:t>
          </a:r>
        </a:p>
        <a:p>
          <a:endParaRPr lang="nb-NO" sz="1100" baseline="0"/>
        </a:p>
        <a:p>
          <a:r>
            <a:rPr lang="nb-NO" sz="1100" baseline="0"/>
            <a:t>The program will </a:t>
          </a:r>
          <a:r>
            <a:rPr lang="nb-NO" sz="1100"/>
            <a:t>calculate and display:</a:t>
          </a:r>
        </a:p>
        <a:p>
          <a:r>
            <a:rPr lang="nb-NO" sz="1100" b="1"/>
            <a:t>1:</a:t>
          </a:r>
          <a:r>
            <a:rPr lang="nb-NO" sz="1100" baseline="0"/>
            <a:t> Four</a:t>
          </a:r>
          <a:r>
            <a:rPr lang="nb-NO" sz="1100"/>
            <a:t> subscale factor scores and a mean factor score in a figure (above), and </a:t>
          </a:r>
        </a:p>
        <a:p>
          <a:r>
            <a:rPr lang="nb-NO" sz="1100" b="1"/>
            <a:t>2:</a:t>
          </a:r>
          <a:r>
            <a:rPr lang="nb-NO" sz="1100"/>
            <a:t> Summarized rawscores, see below</a:t>
          </a:r>
          <a:r>
            <a:rPr lang="nb-NO" sz="1100" baseline="0"/>
            <a:t> </a:t>
          </a:r>
        </a:p>
        <a:p>
          <a:endParaRPr lang="nb-NO" sz="1100"/>
        </a:p>
        <a:p>
          <a:r>
            <a:rPr lang="nb-NO" sz="1100"/>
            <a:t>Currently</a:t>
          </a:r>
          <a:r>
            <a:rPr lang="nb-NO" sz="1100" baseline="0"/>
            <a:t> there is no indicative cutoff, but a total score ≥20 may indicate significant anxiety.</a:t>
          </a:r>
        </a:p>
        <a:p>
          <a:r>
            <a:rPr lang="nb-NO" sz="1100"/>
            <a:t>Please</a:t>
          </a:r>
          <a:r>
            <a:rPr lang="nb-NO" sz="1100" baseline="0"/>
            <a:t> see guidelines for the use of ASC-ASD by Rodgers et al. at this website</a:t>
          </a:r>
          <a:endParaRPr lang="nb-NO" sz="1100"/>
        </a:p>
        <a:p>
          <a:endParaRPr lang="nb-NO" sz="1100"/>
        </a:p>
        <a:p>
          <a:pPr algn="ctr"/>
          <a:r>
            <a:rPr lang="nb-NO" sz="800" i="1"/>
            <a:t>2017 Beate Oerbeck, </a:t>
          </a:r>
        </a:p>
        <a:p>
          <a:pPr algn="ctr"/>
          <a:r>
            <a:rPr lang="nb-NO" sz="800" i="1"/>
            <a:t>Oslo</a:t>
          </a:r>
          <a:r>
            <a:rPr lang="nb-NO" sz="800" i="1" baseline="0"/>
            <a:t> University Hospital, Norway &amp;</a:t>
          </a:r>
        </a:p>
        <a:p>
          <a:pPr algn="ctr"/>
          <a:r>
            <a:rPr lang="nb-NO" sz="800" i="1" baseline="0"/>
            <a:t>Jacqui Rodgers,</a:t>
          </a:r>
        </a:p>
        <a:p>
          <a:pPr algn="ctr"/>
          <a:r>
            <a:rPr lang="nb-NO" sz="800" i="1" baseline="0"/>
            <a:t>Newcastle University, UK</a:t>
          </a:r>
          <a:endParaRPr lang="nb-NO" sz="800" i="1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7A97-AE14-48C1-A3AC-F47F9A2154A4}">
  <dimension ref="A5:G57"/>
  <sheetViews>
    <sheetView tabSelected="1" topLeftCell="A19" zoomScale="160" zoomScaleNormal="160" workbookViewId="0">
      <selection activeCell="I25" sqref="I25"/>
    </sheetView>
  </sheetViews>
  <sheetFormatPr defaultColWidth="11.44140625" defaultRowHeight="13.2" x14ac:dyDescent="0.25"/>
  <cols>
    <col min="1" max="1" width="13.6640625" customWidth="1"/>
    <col min="2" max="2" width="15.6640625" style="9" customWidth="1"/>
    <col min="3" max="3" width="13.109375" style="9" customWidth="1"/>
    <col min="4" max="4" width="11.21875" style="6" customWidth="1"/>
    <col min="5" max="5" width="10.109375" style="6" customWidth="1"/>
    <col min="6" max="6" width="9.44140625" customWidth="1"/>
    <col min="7" max="7" width="10" style="6" customWidth="1"/>
  </cols>
  <sheetData>
    <row r="5" spans="1:7" x14ac:dyDescent="0.25">
      <c r="A5" s="2" t="s">
        <v>0</v>
      </c>
      <c r="B5" s="8" t="s">
        <v>1</v>
      </c>
      <c r="C5" s="8" t="s">
        <v>2</v>
      </c>
      <c r="D5" s="5" t="s">
        <v>3</v>
      </c>
      <c r="E5" s="5" t="s">
        <v>4</v>
      </c>
      <c r="F5" s="1"/>
      <c r="G5" s="5" t="s">
        <v>5</v>
      </c>
    </row>
    <row r="6" spans="1:7" x14ac:dyDescent="0.25">
      <c r="A6" s="1" t="s">
        <v>6</v>
      </c>
      <c r="B6" s="6">
        <f>SUM(B28+B30+B33+B41+B43)/5</f>
        <v>0</v>
      </c>
      <c r="C6" s="6">
        <f>SUM(B27+B29+B34+B38+B39+B48)/6</f>
        <v>0</v>
      </c>
      <c r="D6" s="6">
        <f>SUM(B37+B44+B45+B46+B50)/5</f>
        <v>0</v>
      </c>
      <c r="E6" s="6">
        <f>SUM(B31+B32+B35+B36+B40+B42+B47+B49)/8</f>
        <v>0</v>
      </c>
      <c r="F6" s="6"/>
      <c r="G6" s="6">
        <f>SUM(B27+B28+B29+B30+B31+B32+B33+B34+B35+B36+B37+B38+B39+B40+B41+B42+B43+B44+B45+B46+B47+B48+B49+B50)/24</f>
        <v>0</v>
      </c>
    </row>
    <row r="7" spans="1:7" x14ac:dyDescent="0.25">
      <c r="A7" s="1" t="s">
        <v>7</v>
      </c>
      <c r="B7" s="6">
        <f>SUM(C28+C30+C33+C41+C43)/5</f>
        <v>0</v>
      </c>
      <c r="C7" s="6">
        <f>SUM((C27+C29+C34+C38+C39+C48)/6)</f>
        <v>0</v>
      </c>
      <c r="D7" s="6">
        <f>SUM((C37+C44+C45+C46+C50)/5)</f>
        <v>0</v>
      </c>
      <c r="E7" s="6">
        <f>SUM((C31+C32+C35+C36+C40+C42+C47+C49)/8)</f>
        <v>0</v>
      </c>
      <c r="G7" s="6">
        <f>SUM(C27:C50)/24</f>
        <v>0</v>
      </c>
    </row>
    <row r="25" spans="1:3" x14ac:dyDescent="0.25">
      <c r="A25" s="2" t="s">
        <v>0</v>
      </c>
    </row>
    <row r="26" spans="1:3" x14ac:dyDescent="0.25">
      <c r="A26" s="4" t="s">
        <v>8</v>
      </c>
      <c r="B26" s="10" t="s">
        <v>9</v>
      </c>
      <c r="C26" s="12" t="s">
        <v>10</v>
      </c>
    </row>
    <row r="27" spans="1:3" x14ac:dyDescent="0.25">
      <c r="A27" s="3" t="s">
        <v>11</v>
      </c>
    </row>
    <row r="28" spans="1:3" x14ac:dyDescent="0.25">
      <c r="A28" s="3" t="s">
        <v>12</v>
      </c>
    </row>
    <row r="29" spans="1:3" x14ac:dyDescent="0.25">
      <c r="A29" s="3" t="s">
        <v>13</v>
      </c>
    </row>
    <row r="30" spans="1:3" x14ac:dyDescent="0.25">
      <c r="A30" s="3" t="s">
        <v>14</v>
      </c>
    </row>
    <row r="31" spans="1:3" x14ac:dyDescent="0.25">
      <c r="A31" s="3" t="s">
        <v>15</v>
      </c>
    </row>
    <row r="32" spans="1:3" x14ac:dyDescent="0.25">
      <c r="A32" s="3" t="s">
        <v>16</v>
      </c>
    </row>
    <row r="33" spans="1:1" x14ac:dyDescent="0.25">
      <c r="A33" s="3" t="s">
        <v>17</v>
      </c>
    </row>
    <row r="34" spans="1:1" x14ac:dyDescent="0.25">
      <c r="A34" s="3" t="s">
        <v>18</v>
      </c>
    </row>
    <row r="35" spans="1:1" x14ac:dyDescent="0.25">
      <c r="A35" s="3" t="s">
        <v>19</v>
      </c>
    </row>
    <row r="36" spans="1:1" x14ac:dyDescent="0.25">
      <c r="A36" s="3" t="s">
        <v>20</v>
      </c>
    </row>
    <row r="37" spans="1:1" x14ac:dyDescent="0.25">
      <c r="A37" s="3" t="s">
        <v>21</v>
      </c>
    </row>
    <row r="38" spans="1:1" x14ac:dyDescent="0.25">
      <c r="A38" s="3" t="s">
        <v>22</v>
      </c>
    </row>
    <row r="39" spans="1:1" x14ac:dyDescent="0.25">
      <c r="A39" s="3" t="s">
        <v>23</v>
      </c>
    </row>
    <row r="40" spans="1:1" x14ac:dyDescent="0.25">
      <c r="A40" s="3" t="s">
        <v>24</v>
      </c>
    </row>
    <row r="41" spans="1:1" x14ac:dyDescent="0.25">
      <c r="A41" s="3" t="s">
        <v>25</v>
      </c>
    </row>
    <row r="42" spans="1:1" x14ac:dyDescent="0.25">
      <c r="A42" s="3" t="s">
        <v>26</v>
      </c>
    </row>
    <row r="43" spans="1:1" x14ac:dyDescent="0.25">
      <c r="A43" s="3" t="s">
        <v>27</v>
      </c>
    </row>
    <row r="44" spans="1:1" x14ac:dyDescent="0.25">
      <c r="A44" s="3" t="s">
        <v>28</v>
      </c>
    </row>
    <row r="45" spans="1:1" x14ac:dyDescent="0.25">
      <c r="A45" s="3" t="s">
        <v>29</v>
      </c>
    </row>
    <row r="46" spans="1:1" x14ac:dyDescent="0.25">
      <c r="A46" s="3" t="s">
        <v>30</v>
      </c>
    </row>
    <row r="47" spans="1:1" x14ac:dyDescent="0.25">
      <c r="A47" s="3" t="s">
        <v>31</v>
      </c>
    </row>
    <row r="48" spans="1:1" x14ac:dyDescent="0.25">
      <c r="A48" s="3" t="s">
        <v>32</v>
      </c>
    </row>
    <row r="49" spans="1:4" x14ac:dyDescent="0.25">
      <c r="A49" s="3" t="s">
        <v>33</v>
      </c>
    </row>
    <row r="50" spans="1:4" x14ac:dyDescent="0.25">
      <c r="A50" s="3" t="s">
        <v>34</v>
      </c>
    </row>
    <row r="52" spans="1:4" x14ac:dyDescent="0.25">
      <c r="A52" s="3" t="s">
        <v>35</v>
      </c>
      <c r="B52" s="11">
        <f>SUM(B27:B50)</f>
        <v>0</v>
      </c>
      <c r="C52" s="11">
        <f>SUM(C27:C50)</f>
        <v>0</v>
      </c>
      <c r="D52" s="7" t="s">
        <v>36</v>
      </c>
    </row>
    <row r="53" spans="1:4" x14ac:dyDescent="0.25">
      <c r="A53" s="3" t="s">
        <v>37</v>
      </c>
      <c r="B53" s="11">
        <f>SUM(B28+B30+B33+B41+B43)</f>
        <v>0</v>
      </c>
      <c r="C53" s="11">
        <f>SUM(C28+C30+C33+C41+C43)</f>
        <v>0</v>
      </c>
      <c r="D53" s="7" t="s">
        <v>38</v>
      </c>
    </row>
    <row r="54" spans="1:4" x14ac:dyDescent="0.25">
      <c r="A54" s="3" t="s">
        <v>39</v>
      </c>
      <c r="B54" s="11">
        <f>SUM(B27+B29+B34+B38+B39+B48)</f>
        <v>0</v>
      </c>
      <c r="C54" s="11">
        <f>SUM(C27+C29+C34+C38+C39+C48)</f>
        <v>0</v>
      </c>
      <c r="D54" s="7" t="s">
        <v>2</v>
      </c>
    </row>
    <row r="55" spans="1:4" x14ac:dyDescent="0.25">
      <c r="A55" s="3" t="s">
        <v>40</v>
      </c>
      <c r="B55" s="11">
        <f>SUM(B37+B44+B45+B46+B50)</f>
        <v>0</v>
      </c>
      <c r="C55" s="11">
        <f>SUM(C37+C44+C45+C46+C50)</f>
        <v>0</v>
      </c>
      <c r="D55" s="7" t="s">
        <v>41</v>
      </c>
    </row>
    <row r="56" spans="1:4" x14ac:dyDescent="0.25">
      <c r="A56" s="3" t="s">
        <v>42</v>
      </c>
      <c r="B56" s="11">
        <f>SUM(B31+B32+B35+B36+B40+B42+B47+B49)</f>
        <v>0</v>
      </c>
      <c r="C56" s="11">
        <f>SUM(C31+C32+C35+C36+C40+C42+C47+C49)</f>
        <v>0</v>
      </c>
      <c r="D56" s="7" t="s">
        <v>4</v>
      </c>
    </row>
    <row r="57" spans="1:4" x14ac:dyDescent="0.25">
      <c r="A57" s="3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A75E-63ED-41B2-AC3D-C0C96CAF1CE3}">
  <dimension ref="A1"/>
  <sheetViews>
    <sheetView workbookViewId="0"/>
  </sheetViews>
  <sheetFormatPr defaultColWidth="11.44140625" defaultRowHeight="13.2" x14ac:dyDescent="0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6A33-7986-48DF-BEA3-17B62A4A2B12}">
  <dimension ref="A1"/>
  <sheetViews>
    <sheetView workbookViewId="0"/>
  </sheetViews>
  <sheetFormatPr defaultColWidth="11.44140625" defaultRowHeight="13.2" x14ac:dyDescent="0.25"/>
  <sheetData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C5547195C64740B4ACB9F0C87B7784" ma:contentTypeVersion="14" ma:contentTypeDescription="Create a new document." ma:contentTypeScope="" ma:versionID="e561be37f70394835da24d8d16c99843">
  <xsd:schema xmlns:xsd="http://www.w3.org/2001/XMLSchema" xmlns:xs="http://www.w3.org/2001/XMLSchema" xmlns:p="http://schemas.microsoft.com/office/2006/metadata/properties" xmlns:ns2="28aa6b1e-afe0-4e47-a14d-58db897ba848" xmlns:ns3="69044e0c-b8fd-4bdb-bbb4-4465a640e61e" targetNamespace="http://schemas.microsoft.com/office/2006/metadata/properties" ma:root="true" ma:fieldsID="94135671129dbc5c33196f61b831a594" ns2:_="" ns3:_="">
    <xsd:import namespace="28aa6b1e-afe0-4e47-a14d-58db897ba848"/>
    <xsd:import namespace="69044e0c-b8fd-4bdb-bbb4-4465a640e6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aa6b1e-afe0-4e47-a14d-58db897ba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6a5e211-e9f0-4233-bacd-9925ddfc45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044e0c-b8fd-4bdb-bbb4-4465a640e61e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c3af466-909f-48a6-ba19-a664e09d7619}" ma:internalName="TaxCatchAll" ma:showField="CatchAllData" ma:web="69044e0c-b8fd-4bdb-bbb4-4465a640e6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B47A63-4B3F-4A06-8E52-8A058C25B3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F5E25A-56EE-499C-A965-9E0F4A60A14E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FF399AE-8C11-41A8-95ED-570632697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aa6b1e-afe0-4e47-a14d-58db897ba848"/>
    <ds:schemaRef ds:uri="69044e0c-b8fd-4bdb-bbb4-4465a640e6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Anne Lill Ørbeck</dc:creator>
  <cp:keywords/>
  <dc:description/>
  <cp:lastModifiedBy>Howard Hoskins</cp:lastModifiedBy>
  <cp:revision/>
  <dcterms:created xsi:type="dcterms:W3CDTF">1999-09-25T14:05:24Z</dcterms:created>
  <dcterms:modified xsi:type="dcterms:W3CDTF">2026-09-02T12:37:05Z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Howard Hoskins</vt:lpwstr>
  </property>
  <property fmtid="{D5CDD505-2E9C-101B-9397-08002B2CF9AE}" pid="3" name="Order">
    <vt:lpwstr>214800.000000000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display_urn:schemas-microsoft-com:office:office#Author">
    <vt:lpwstr>Howard Hoskins</vt:lpwstr>
  </property>
  <property fmtid="{D5CDD505-2E9C-101B-9397-08002B2CF9AE}" pid="7" name="TriggerFlowInfo">
    <vt:lpwstr/>
  </property>
  <property fmtid="{D5CDD505-2E9C-101B-9397-08002B2CF9AE}" pid="8" name="ContentTypeId">
    <vt:lpwstr>0x0101000B5FDE3996F466498526863D50846114</vt:lpwstr>
  </property>
  <property fmtid="{D5CDD505-2E9C-101B-9397-08002B2CF9AE}" pid="9" name="_SourceUrl">
    <vt:lpwstr/>
  </property>
  <property fmtid="{D5CDD505-2E9C-101B-9397-08002B2CF9AE}" pid="10" name="_SharedFileIndex">
    <vt:lpwstr/>
  </property>
</Properties>
</file>